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70" i="1" l="1"/>
  <c r="J70" i="1" s="1"/>
  <c r="I69" i="1"/>
  <c r="J69" i="1" s="1"/>
  <c r="I68" i="1"/>
  <c r="J68" i="1" s="1"/>
  <c r="I67" i="1"/>
  <c r="J67" i="1" s="1"/>
  <c r="I65" i="1"/>
  <c r="J65" i="1" s="1"/>
  <c r="I64" i="1"/>
  <c r="J64" i="1" s="1"/>
  <c r="I63" i="1"/>
  <c r="J63" i="1" s="1"/>
  <c r="I62" i="1"/>
  <c r="J62" i="1" s="1"/>
  <c r="I60" i="1"/>
  <c r="J60" i="1" s="1"/>
  <c r="I59" i="1"/>
  <c r="J59" i="1" s="1"/>
  <c r="I58" i="1"/>
  <c r="J58" i="1" s="1"/>
  <c r="I57" i="1"/>
  <c r="J57" i="1" s="1"/>
  <c r="I56" i="1"/>
  <c r="J56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6" i="1"/>
  <c r="J16" i="1" s="1"/>
  <c r="I15" i="1"/>
  <c r="J15" i="1" s="1"/>
  <c r="I14" i="1"/>
  <c r="J14" i="1" s="1"/>
  <c r="I12" i="1"/>
  <c r="J12" i="1" s="1"/>
  <c r="I11" i="1"/>
  <c r="J11" i="1" s="1"/>
  <c r="I10" i="1"/>
  <c r="J10" i="1" s="1"/>
  <c r="I9" i="1"/>
  <c r="J9" i="1" s="1"/>
  <c r="I8" i="1"/>
  <c r="J8" i="1" s="1"/>
  <c r="I6" i="1"/>
  <c r="J6" i="1" s="1"/>
  <c r="J71" i="1" l="1"/>
</calcChain>
</file>

<file path=xl/sharedStrings.xml><?xml version="1.0" encoding="utf-8"?>
<sst xmlns="http://schemas.openxmlformats.org/spreadsheetml/2006/main" count="321" uniqueCount="206">
  <si>
    <t>Entidade:</t>
  </si>
  <si>
    <t>MUNICÍPIO DE JOINVILLE</t>
  </si>
  <si>
    <t>Obra:</t>
  </si>
  <si>
    <t>Reforma da Quadra de Areia do Parque São Francisco 1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</si>
  <si>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</si>
  <si>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</si>
  <si>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</si>
  <si>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</si>
  <si>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</si>
  <si>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</si>
  <si>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</si>
  <si>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</si>
  <si>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</si>
  <si>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</si>
  <si>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</si>
  <si>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ADMINISTRAÇÃO LOCAL DA OBRA</t>
  </si>
  <si>
    <t>1.1</t>
  </si>
  <si>
    <t>SINAPI</t>
  </si>
  <si>
    <t xml:space="preserve"> 90777 </t>
  </si>
  <si>
    <t>Engenheiro civil de obra junior com encargos complementares</t>
  </si>
  <si>
    <t>H</t>
  </si>
  <si>
    <t>2</t>
  </si>
  <si>
    <t>SERVIÇOS INICIAIS</t>
  </si>
  <si>
    <t>2.1</t>
  </si>
  <si>
    <t xml:space="preserve"> 103689 </t>
  </si>
  <si>
    <t>Fornecimento e instalação de placa de obra com chapa galvanizada e estrutura de madeira. af_03/2022_ps</t>
  </si>
  <si>
    <t>m²</t>
  </si>
  <si>
    <t>2.2</t>
  </si>
  <si>
    <t>Próprio</t>
  </si>
  <si>
    <t xml:space="preserve"> 602 </t>
  </si>
  <si>
    <t>Tapume/cercamento de obra com tela plástica laranja, altura de 1,20m</t>
  </si>
  <si>
    <t>M</t>
  </si>
  <si>
    <t>2.3</t>
  </si>
  <si>
    <t xml:space="preserve"> 617 </t>
  </si>
  <si>
    <t>Locação de arquibancada com gabarito de tábuas corridas pontaletadas</t>
  </si>
  <si>
    <t>2.4</t>
  </si>
  <si>
    <t xml:space="preserve"> 98524 </t>
  </si>
  <si>
    <t>Limpeza manual de vegetação em terreno com enxada.af_05/2018</t>
  </si>
  <si>
    <t>2.5</t>
  </si>
  <si>
    <t xml:space="preserve"> 86951 </t>
  </si>
  <si>
    <t>Locacao de container para obra, incluso sanitario- fornecimento e instalação</t>
  </si>
  <si>
    <t>MÊS</t>
  </si>
  <si>
    <t>3</t>
  </si>
  <si>
    <t>DEMOLIÇÕES</t>
  </si>
  <si>
    <t>3.1</t>
  </si>
  <si>
    <t xml:space="preserve"> 104790 </t>
  </si>
  <si>
    <t>Demolição de piso de concreto simples, de forma mecanizada com martelete, sem reaproveitamento. af_09/2023</t>
  </si>
  <si>
    <t>m³</t>
  </si>
  <si>
    <t>3.2</t>
  </si>
  <si>
    <t xml:space="preserve"> 104801 </t>
  </si>
  <si>
    <t>Remoção de alambrados para quadras poliesportivas, estruturado por tubos de aço galvanizado, com tela de arame galvanizado, de forma manual, sem reaproveitamento. af_09/2023</t>
  </si>
  <si>
    <t>3.3</t>
  </si>
  <si>
    <t xml:space="preserve"> 2692 </t>
  </si>
  <si>
    <t>Carga manual de entulho em caçambas, incluso aluguel de caçamba com 5m³. (ref. SINAPI 100982) (ago/25)</t>
  </si>
  <si>
    <t>4</t>
  </si>
  <si>
    <t>DRENAGEM</t>
  </si>
  <si>
    <t>4.1</t>
  </si>
  <si>
    <t xml:space="preserve"> 1247 </t>
  </si>
  <si>
    <t>Dreno espinha de peixe (seção 0,40 x 0,40 m), com tubo de PVC corrugado rígido perfurado, DN 100 mm, enchimento com brita, envolvido com manta geotêxtil. (ref. SINAPI 102693)</t>
  </si>
  <si>
    <t>4.2</t>
  </si>
  <si>
    <t xml:space="preserve"> 97897 </t>
  </si>
  <si>
    <t>Caixa enterrada hidráulica retangular, em concreto pré-moldado, dimensões internas: 0,6x0,6x0,5 m. af_12/2020</t>
  </si>
  <si>
    <t>UN</t>
  </si>
  <si>
    <t>4.3</t>
  </si>
  <si>
    <t xml:space="preserve"> 102989 </t>
  </si>
  <si>
    <t>Canaleta meia cana pré-moldada de concreto (d = 20 cm) - fornecimento e instalação. af_08/2021</t>
  </si>
  <si>
    <t>4.4</t>
  </si>
  <si>
    <t xml:space="preserve"> 2689 </t>
  </si>
  <si>
    <t>Grelha de concreto pré moldado 20x50cm, assentada com argamassa 1 : 3 cimento: areia - fornecimento e instalação. (ref. SINAPI 103002) - ago/25</t>
  </si>
  <si>
    <t>4.5</t>
  </si>
  <si>
    <t xml:space="preserve"> 104178 </t>
  </si>
  <si>
    <t>CAP, PVC, serie R, água pluvial, DN 100 mm, junta elástica, fornecido e instalado em ramal de encaminhamento. af_06/2022</t>
  </si>
  <si>
    <t>4.6</t>
  </si>
  <si>
    <t xml:space="preserve"> 89531 </t>
  </si>
  <si>
    <t>Joelho 45 graus, PVC, serie R, água pluvial, DN 100 mm, junta elástica, fornecido e instalado em ramal de encaminhamento. af_06/2022</t>
  </si>
  <si>
    <t>4.7</t>
  </si>
  <si>
    <t xml:space="preserve"> 104168 </t>
  </si>
  <si>
    <t>Joelho 45 graus, PVC, serie R, água pluvial, DN 150 mm, junta elástica, fornecido e instalado em ramal de encaminhamento. af_06/2022</t>
  </si>
  <si>
    <t>4.8</t>
  </si>
  <si>
    <t xml:space="preserve"> 89529 </t>
  </si>
  <si>
    <t>Joelho 90 graus, PVC, serie R, água pluvial, DN 100 mm, junta elástica, fornecido e instalado em ramal de encaminhamento. af_06/2022</t>
  </si>
  <si>
    <t>4.9</t>
  </si>
  <si>
    <t xml:space="preserve"> 89574 </t>
  </si>
  <si>
    <t>Junção dupla, PVC, serie R, água pluvial, DN 100 x 100 x 100 mm, junta elástica, fornecido e instalado em ramal de encaminhamento. af_06/2022</t>
  </si>
  <si>
    <t>4.10</t>
  </si>
  <si>
    <t xml:space="preserve"> 89567 </t>
  </si>
  <si>
    <t>Junção simples, PVC, serie R, água pluvial, DN 100 x 100 mm, junta elástica, fornecido e instalado em ramal de encaminhamento. af_06/2022</t>
  </si>
  <si>
    <t>4.11</t>
  </si>
  <si>
    <t xml:space="preserve"> 89554 </t>
  </si>
  <si>
    <t>Luva simples, PVC, serie R, água pluvial, DN 100 mm, junta elástica, fornecido e instalado em ramal de encaminhamento. af_06/2022</t>
  </si>
  <si>
    <t>4.12</t>
  </si>
  <si>
    <t xml:space="preserve"> 89512 </t>
  </si>
  <si>
    <t>Tubo PVC, série R, água pluvial, DN 100 mm, fornecido e instalado em ramal de encaminhamento. af_06/2022</t>
  </si>
  <si>
    <t>4.13</t>
  </si>
  <si>
    <t xml:space="preserve"> 104166 </t>
  </si>
  <si>
    <t>Tubo PVC, série R, água pluvial, DN 150 mm, fornecido e instalado em ramal de encaminhamento. af_06/2022</t>
  </si>
  <si>
    <t>5</t>
  </si>
  <si>
    <t>ESTRUTURAL</t>
  </si>
  <si>
    <t>5.1</t>
  </si>
  <si>
    <t xml:space="preserve"> 482 </t>
  </si>
  <si>
    <t>Estaca broca de concreto, diâmetro de 20cm, fck 25mpa, escavação manual com trado concha, com armadura de aço CA-50 de 10,0mm e estribos de 6,3mm a cada 10cm. (ref. SINAPI 101173)</t>
  </si>
  <si>
    <t>5.2</t>
  </si>
  <si>
    <t xml:space="preserve"> 604 </t>
  </si>
  <si>
    <t>Estaca broca de concreto, diâmetro de 20cm, fck 25mpa, escavação manual com trado concha, com armadura de aço CA-50 de 10,0mm e estribos de 5,0mm a cada 15cm. (ref. SINAPI 101173)</t>
  </si>
  <si>
    <t>5.3</t>
  </si>
  <si>
    <t xml:space="preserve"> 96543 </t>
  </si>
  <si>
    <t>Armação de viga baldrame térreo utilizando aço CA-60 de 5 mm - montagem. af_06/2017</t>
  </si>
  <si>
    <t>KG</t>
  </si>
  <si>
    <t>5.4</t>
  </si>
  <si>
    <t xml:space="preserve"> 96544 </t>
  </si>
  <si>
    <t>Armação de viga baldrame térreo utilizando aço CA-50 de 6,3 mm - montagem. af_06/2017</t>
  </si>
  <si>
    <t>5.5</t>
  </si>
  <si>
    <t xml:space="preserve"> 96545 </t>
  </si>
  <si>
    <t>Armação de viga baldrame térreo utilizando aço CA-50 de 8 mm - montagem. af_06/2017</t>
  </si>
  <si>
    <t>5.6</t>
  </si>
  <si>
    <t xml:space="preserve"> 96546 </t>
  </si>
  <si>
    <t>Armação de viga baldrame térreo utilizando aço CA-50 de 10 mm - montagem. af_06/2017</t>
  </si>
  <si>
    <t>5.7</t>
  </si>
  <si>
    <t xml:space="preserve"> 104921 </t>
  </si>
  <si>
    <t>Armação de viga baldrame térreo utilizando aço CA-50 de 16 mm - montagem. af_01/2024</t>
  </si>
  <si>
    <t>5.8</t>
  </si>
  <si>
    <t xml:space="preserve"> 92479 </t>
  </si>
  <si>
    <t>Montagem e desmontagem de fôrma de viga, escoramento com garfo de madeira, pé-direito simples, em chapa de madeira plastificada, 18 utilizações. af_09/2020</t>
  </si>
  <si>
    <t>5.9</t>
  </si>
  <si>
    <t xml:space="preserve"> 87012 </t>
  </si>
  <si>
    <t>Concretagem de vigas baldrame térreo, fck 25 MPa, com uso de bomba  lançamento, adensamento e acabamento. (ref. SINAPI 96557)</t>
  </si>
  <si>
    <t>5.10</t>
  </si>
  <si>
    <t>Armação de viga baldrame superior utilizando aço CA-60 de 5 mm - montagem. af_06/2017</t>
  </si>
  <si>
    <t>5.11</t>
  </si>
  <si>
    <t>Armação de viga baldrame superior utilizando aço CA-50 de 6,3 mm - montagem. af_06/2017</t>
  </si>
  <si>
    <t>5.12</t>
  </si>
  <si>
    <t>Armação de viga baldrame superior utilizando aço CA-50 de 8 mm - montagem. af_06/2017</t>
  </si>
  <si>
    <t>5.13</t>
  </si>
  <si>
    <t>Armação de viga baldrame superior utilizando aço CA-50 de 10 mm - montagem. af_06/2017</t>
  </si>
  <si>
    <t>5.14</t>
  </si>
  <si>
    <t xml:space="preserve"> 104920 </t>
  </si>
  <si>
    <t>Armação de viga baldrame superior utilizando aço CA-50 de 12,5 mm - montagem. af_01/2024</t>
  </si>
  <si>
    <t>5.15</t>
  </si>
  <si>
    <t>Armação de viga baldrame superior utilizando aço CA-50 de 16 mm - montagem. af_01/2024</t>
  </si>
  <si>
    <t>5.16</t>
  </si>
  <si>
    <t>5.17</t>
  </si>
  <si>
    <t>Concretagem de vigas baldrame superior, fck 25 MPa, com uso de bomba  lançamento, adensamento e acabamento. (ref. SINAPI 96557)</t>
  </si>
  <si>
    <t>5.18</t>
  </si>
  <si>
    <t xml:space="preserve"> 92768 </t>
  </si>
  <si>
    <t>Armação de laje de estrutura convencional de concreto armado utilizando aço CA-60 de 5,0 mm - montagem. af_06/2022</t>
  </si>
  <si>
    <t>5.19</t>
  </si>
  <si>
    <t xml:space="preserve"> 97086 </t>
  </si>
  <si>
    <t>Fabricação, montagem e desmontagem de forma para radier, piso de concreto ou laje sobre solo, em madeira serrada, 4 utilizações. af_09/2021</t>
  </si>
  <si>
    <t>5.20</t>
  </si>
  <si>
    <t xml:space="preserve"> 87011 </t>
  </si>
  <si>
    <t>Concretagem de laje sobre solo, fck 25 MPa - lançamento, adensamento e acabamento. (ref. SINAPI 97096)</t>
  </si>
  <si>
    <t>5.21</t>
  </si>
  <si>
    <t xml:space="preserve"> 95943 </t>
  </si>
  <si>
    <t>Armação de escada, de uma estrutura convencional de concreto armado utilizando aço CA-60 de 5,0 mm - montagem. af_11/2020</t>
  </si>
  <si>
    <t>5.22</t>
  </si>
  <si>
    <t xml:space="preserve"> 101995 </t>
  </si>
  <si>
    <t>Fabricação de fôrma para escadas, com 1 lance e laje plana, em chapa de madeira compensada resinada, E = 17 mm. af_11/2020</t>
  </si>
  <si>
    <t>5.23</t>
  </si>
  <si>
    <t xml:space="preserve"> 103686 </t>
  </si>
  <si>
    <t>Concretagem de escadas, fck=25 MPa, com uso de bomba - lançamento, adensamento e acabamento. af_02/2022_ps</t>
  </si>
  <si>
    <t>6</t>
  </si>
  <si>
    <t>QUADRA DE AREIA</t>
  </si>
  <si>
    <t>6.1</t>
  </si>
  <si>
    <t xml:space="preserve"> 605 </t>
  </si>
  <si>
    <t>Camada de areia para quadra, com areia branca fina, lançamento mecanizado. (ref. SINAPI 101625)</t>
  </si>
  <si>
    <t>6.2</t>
  </si>
  <si>
    <t xml:space="preserve"> 2691 </t>
  </si>
  <si>
    <t>Alambrado para quadra poliesportiva, estruturado por tubos de aco galvanizado pintados, (montantes com diametro 2", travessas e escoras com diâmetro 1 ¼), com tela de nylon malha 10 quadrada (exceto mureta). (ref. SINAPI 102362) - ago/25</t>
  </si>
  <si>
    <t>6.3</t>
  </si>
  <si>
    <t xml:space="preserve"> 1834 </t>
  </si>
  <si>
    <t>Pt1 - portão (3,0x3,0m) para quadra poliesportiva, estruturado por tubos de aco galvanizado pintados, (montantes com diametro 2", travessas e escoras com diâmetro 1 ¼), com tela de nylon malha 10 quadrada - fornecimento e instalação (ref. SINAPI 102362) - jan/25</t>
  </si>
  <si>
    <t>und</t>
  </si>
  <si>
    <t>6.4</t>
  </si>
  <si>
    <t xml:space="preserve"> 2690 </t>
  </si>
  <si>
    <t>Tela de proteção em nylon, fio 4mm, malha 15 quadrada, para cobertura de quadra. (ref. SINAPI 102362) - ago/25</t>
  </si>
  <si>
    <t>6.5</t>
  </si>
  <si>
    <t xml:space="preserve"> 2688 </t>
  </si>
  <si>
    <t>Par de postes em tubo de aço galvanizado pintado e rede de vôlei malha 10x10cm - fornecimento e instalação. (ref. SINAPI 103765)</t>
  </si>
  <si>
    <t>7</t>
  </si>
  <si>
    <t>URBANISMO E PAISAGISMO</t>
  </si>
  <si>
    <t>7.1</t>
  </si>
  <si>
    <t xml:space="preserve"> 94273 </t>
  </si>
  <si>
    <t>Assentamento de guia (meio-fio) em trecho reto, confeccionada em concreto pré-fabricado, dimensões 100x15x13x30 cm (comprimento x base inferior x base superior x altura), para vias urbanas (uso viário). af_06/2016</t>
  </si>
  <si>
    <t>7.2</t>
  </si>
  <si>
    <t xml:space="preserve"> 98520 </t>
  </si>
  <si>
    <t>Aplicação de adubo em solo. af_05/2018</t>
  </si>
  <si>
    <t>7.3</t>
  </si>
  <si>
    <t xml:space="preserve"> 347 </t>
  </si>
  <si>
    <t>Plantio de grama amendoim em mudas - SINAPI (98504)</t>
  </si>
  <si>
    <t>7.4</t>
  </si>
  <si>
    <t xml:space="preserve"> 103946 </t>
  </si>
  <si>
    <t>Plantio de grama esmeralda ou São Carlos ou curitibana, em placas. af_05/2022</t>
  </si>
  <si>
    <t>8</t>
  </si>
  <si>
    <t>PINTURA</t>
  </si>
  <si>
    <t>8.1</t>
  </si>
  <si>
    <t xml:space="preserve"> 88415 </t>
  </si>
  <si>
    <t>Aplicação manual de fundo selador acrílico em vigas de contorno da quadra. af_06/2014</t>
  </si>
  <si>
    <t>M2</t>
  </si>
  <si>
    <t>8.2</t>
  </si>
  <si>
    <t xml:space="preserve"> 104642 </t>
  </si>
  <si>
    <t>Pintura látex acrílica standard, aplicação manual em vigas de contorno da quadra, duas demãos. af_04/2023</t>
  </si>
  <si>
    <t>8.3</t>
  </si>
  <si>
    <t>Aplicação manual de fundo selador acrílico em arquibancadas. af_06/2014</t>
  </si>
  <si>
    <t>8.4</t>
  </si>
  <si>
    <t>Pintura látex acrílica standard, aplicação manual em arquibancadas, duas demãos. af_04/2023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</si>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</sst>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tabSelected="1" zoomScale="70" zoomScaleNormal="70" workbookViewId="0">
      <selection activeCell="H79" sqref="H79"/>
    </sheetView>
  </sheetViews>
  <sheetFormatPr defaultRowHeight="15" x14ac:dyDescent="0.2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ht="26.65" customHeight="1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48</v>
      </c>
      <c r="G6" s="3">
        <v>0</v>
      </c>
      <c r="H6" s="3"/>
      <c r="I6" s="2">
        <f>ROUND(G6*(1 + H6/100),2)</f>
        <v>0</v>
      </c>
      <c r="J6" s="2">
        <f>ROUND(F6*I6,2)</f>
        <v>0</v>
      </c>
    </row>
    <row r="7" spans="1:10" x14ac:dyDescent="0.25">
      <c r="A7" s="1" t="s">
        <v>21</v>
      </c>
      <c r="B7" s="1"/>
      <c r="C7" s="1"/>
      <c r="D7" s="1" t="s">
        <v>22</v>
      </c>
    </row>
    <row r="8" spans="1:10" ht="45.95" customHeight="1" x14ac:dyDescent="0.25">
      <c r="A8" s="1" t="s">
        <v>23</v>
      </c>
      <c r="B8" s="1" t="s">
        <v>17</v>
      </c>
      <c r="C8" s="1" t="s">
        <v>24</v>
      </c>
      <c r="D8" s="1" t="s">
        <v>25</v>
      </c>
      <c r="E8" s="1" t="s">
        <v>26</v>
      </c>
      <c r="F8" s="2">
        <v>3</v>
      </c>
      <c r="G8" s="3">
        <v>0</v>
      </c>
      <c r="H8" s="3"/>
      <c r="I8" s="2">
        <f>ROUND(G8*(1 + H8/100),2)</f>
        <v>0</v>
      </c>
      <c r="J8" s="2">
        <f>ROUND(F8*I8,2)</f>
        <v>0</v>
      </c>
    </row>
    <row r="9" spans="1:10" ht="30.6" customHeight="1" x14ac:dyDescent="0.25">
      <c r="A9" s="1" t="s">
        <v>27</v>
      </c>
      <c r="B9" s="1" t="s">
        <v>28</v>
      </c>
      <c r="C9" s="1" t="s">
        <v>29</v>
      </c>
      <c r="D9" s="1" t="s">
        <v>30</v>
      </c>
      <c r="E9" s="1" t="s">
        <v>31</v>
      </c>
      <c r="F9" s="2">
        <v>124</v>
      </c>
      <c r="G9" s="3">
        <v>0</v>
      </c>
      <c r="H9" s="3"/>
      <c r="I9" s="2">
        <f>ROUND(G9*(1 + H9/100),2)</f>
        <v>0</v>
      </c>
      <c r="J9" s="2">
        <f>ROUND(F9*I9,2)</f>
        <v>0</v>
      </c>
    </row>
    <row r="10" spans="1:10" ht="30.6" customHeight="1" x14ac:dyDescent="0.25">
      <c r="A10" s="1" t="s">
        <v>32</v>
      </c>
      <c r="B10" s="1" t="s">
        <v>28</v>
      </c>
      <c r="C10" s="1" t="s">
        <v>33</v>
      </c>
      <c r="D10" s="1" t="s">
        <v>34</v>
      </c>
      <c r="E10" s="1" t="s">
        <v>26</v>
      </c>
      <c r="F10" s="2">
        <v>60</v>
      </c>
      <c r="G10" s="3">
        <v>0</v>
      </c>
      <c r="H10" s="3"/>
      <c r="I10" s="2">
        <f>ROUND(G10*(1 + H10/100),2)</f>
        <v>0</v>
      </c>
      <c r="J10" s="2">
        <f>ROUND(F10*I10,2)</f>
        <v>0</v>
      </c>
    </row>
    <row r="11" spans="1:10" ht="27" customHeight="1" x14ac:dyDescent="0.25">
      <c r="A11" s="1" t="s">
        <v>35</v>
      </c>
      <c r="B11" s="1" t="s">
        <v>17</v>
      </c>
      <c r="C11" s="1" t="s">
        <v>36</v>
      </c>
      <c r="D11" s="1" t="s">
        <v>37</v>
      </c>
      <c r="E11" s="1" t="s">
        <v>26</v>
      </c>
      <c r="F11" s="2">
        <v>82.28</v>
      </c>
      <c r="G11" s="3">
        <v>0</v>
      </c>
      <c r="H11" s="3"/>
      <c r="I11" s="2">
        <f>ROUND(G11*(1 + H11/100),2)</f>
        <v>0</v>
      </c>
      <c r="J11" s="2">
        <f>ROUND(F11*I11,2)</f>
        <v>0</v>
      </c>
    </row>
    <row r="12" spans="1:10" ht="34.15" customHeight="1" x14ac:dyDescent="0.25">
      <c r="A12" s="1" t="s">
        <v>38</v>
      </c>
      <c r="B12" s="1" t="s">
        <v>28</v>
      </c>
      <c r="C12" s="1" t="s">
        <v>39</v>
      </c>
      <c r="D12" s="1" t="s">
        <v>40</v>
      </c>
      <c r="E12" s="1" t="s">
        <v>41</v>
      </c>
      <c r="F12" s="2">
        <v>3</v>
      </c>
      <c r="G12" s="3">
        <v>0</v>
      </c>
      <c r="H12" s="3"/>
      <c r="I12" s="2">
        <f>ROUND(G12*(1 + H12/100),2)</f>
        <v>0</v>
      </c>
      <c r="J12" s="2">
        <f>ROUND(F12*I12,2)</f>
        <v>0</v>
      </c>
    </row>
    <row r="13" spans="1:10" x14ac:dyDescent="0.25">
      <c r="A13" s="1" t="s">
        <v>42</v>
      </c>
      <c r="B13" s="1"/>
      <c r="C13" s="1"/>
      <c r="D13" s="1" t="s">
        <v>43</v>
      </c>
    </row>
    <row r="14" spans="1:10" ht="47.65" customHeight="1" x14ac:dyDescent="0.25">
      <c r="A14" s="1" t="s">
        <v>44</v>
      </c>
      <c r="B14" s="1" t="s">
        <v>17</v>
      </c>
      <c r="C14" s="1" t="s">
        <v>45</v>
      </c>
      <c r="D14" s="1" t="s">
        <v>46</v>
      </c>
      <c r="E14" s="1" t="s">
        <v>47</v>
      </c>
      <c r="F14" s="2">
        <v>4.22</v>
      </c>
      <c r="G14" s="3">
        <v>0</v>
      </c>
      <c r="H14" s="3"/>
      <c r="I14" s="2">
        <f>ROUND(G14*(1 + H14/100),2)</f>
        <v>0</v>
      </c>
      <c r="J14" s="2">
        <f>ROUND(F14*I14,2)</f>
        <v>0</v>
      </c>
    </row>
    <row r="15" spans="1:10" ht="77.849999999999994" customHeight="1" x14ac:dyDescent="0.25">
      <c r="A15" s="1" t="s">
        <v>48</v>
      </c>
      <c r="B15" s="1" t="s">
        <v>17</v>
      </c>
      <c r="C15" s="1" t="s">
        <v>49</v>
      </c>
      <c r="D15" s="1" t="s">
        <v>50</v>
      </c>
      <c r="E15" s="1" t="s">
        <v>26</v>
      </c>
      <c r="F15" s="2">
        <v>363.51</v>
      </c>
      <c r="G15" s="3">
        <v>0</v>
      </c>
      <c r="H15" s="3"/>
      <c r="I15" s="2">
        <f>ROUND(G15*(1 + H15/100),2)</f>
        <v>0</v>
      </c>
      <c r="J15" s="2">
        <f>ROUND(F15*I15,2)</f>
        <v>0</v>
      </c>
    </row>
    <row r="16" spans="1:10" ht="45.95" customHeight="1" x14ac:dyDescent="0.25">
      <c r="A16" s="1" t="s">
        <v>51</v>
      </c>
      <c r="B16" s="1" t="s">
        <v>28</v>
      </c>
      <c r="C16" s="1" t="s">
        <v>52</v>
      </c>
      <c r="D16" s="1" t="s">
        <v>53</v>
      </c>
      <c r="E16" s="1" t="s">
        <v>47</v>
      </c>
      <c r="F16" s="2">
        <v>4.22</v>
      </c>
      <c r="G16" s="3">
        <v>0</v>
      </c>
      <c r="H16" s="3"/>
      <c r="I16" s="2">
        <f>ROUND(G16*(1 + H16/100),2)</f>
        <v>0</v>
      </c>
      <c r="J16" s="2">
        <f>ROUND(F16*I16,2)</f>
        <v>0</v>
      </c>
    </row>
    <row r="17" spans="1:10" x14ac:dyDescent="0.25">
      <c r="A17" s="1" t="s">
        <v>54</v>
      </c>
      <c r="B17" s="1"/>
      <c r="C17" s="1"/>
      <c r="D17" s="1" t="s">
        <v>55</v>
      </c>
    </row>
    <row r="18" spans="1:10" ht="78.400000000000006" customHeight="1" x14ac:dyDescent="0.25">
      <c r="A18" s="1" t="s">
        <v>56</v>
      </c>
      <c r="B18" s="1" t="s">
        <v>28</v>
      </c>
      <c r="C18" s="1" t="s">
        <v>57</v>
      </c>
      <c r="D18" s="1" t="s">
        <v>58</v>
      </c>
      <c r="E18" s="1" t="s">
        <v>31</v>
      </c>
      <c r="F18" s="2">
        <v>179.01</v>
      </c>
      <c r="G18" s="3">
        <v>0</v>
      </c>
      <c r="H18" s="3"/>
      <c r="I18" s="2">
        <f t="shared" ref="I18:I30" si="0">ROUND(G18*(1 + H18/100),2)</f>
        <v>0</v>
      </c>
      <c r="J18" s="2">
        <f t="shared" ref="J18:J30" si="1">ROUND(F18*I18,2)</f>
        <v>0</v>
      </c>
    </row>
    <row r="19" spans="1:10" ht="49.15" customHeight="1" x14ac:dyDescent="0.25">
      <c r="A19" s="1" t="s">
        <v>59</v>
      </c>
      <c r="B19" s="1" t="s">
        <v>17</v>
      </c>
      <c r="C19" s="1" t="s">
        <v>60</v>
      </c>
      <c r="D19" s="1" t="s">
        <v>61</v>
      </c>
      <c r="E19" s="1" t="s">
        <v>62</v>
      </c>
      <c r="F19" s="2">
        <v>2</v>
      </c>
      <c r="G19" s="3">
        <v>0</v>
      </c>
      <c r="H19" s="3"/>
      <c r="I19" s="2">
        <f t="shared" si="0"/>
        <v>0</v>
      </c>
      <c r="J19" s="2">
        <f t="shared" si="1"/>
        <v>0</v>
      </c>
    </row>
    <row r="20" spans="1:10" ht="42.4" customHeight="1" x14ac:dyDescent="0.25">
      <c r="A20" s="1" t="s">
        <v>63</v>
      </c>
      <c r="B20" s="1" t="s">
        <v>17</v>
      </c>
      <c r="C20" s="1" t="s">
        <v>64</v>
      </c>
      <c r="D20" s="1" t="s">
        <v>65</v>
      </c>
      <c r="E20" s="1" t="s">
        <v>31</v>
      </c>
      <c r="F20" s="2">
        <v>38</v>
      </c>
      <c r="G20" s="3">
        <v>0</v>
      </c>
      <c r="H20" s="3"/>
      <c r="I20" s="2">
        <f t="shared" si="0"/>
        <v>0</v>
      </c>
      <c r="J20" s="2">
        <f t="shared" si="1"/>
        <v>0</v>
      </c>
    </row>
    <row r="21" spans="1:10" ht="64.349999999999994" customHeight="1" x14ac:dyDescent="0.25">
      <c r="A21" s="1" t="s">
        <v>66</v>
      </c>
      <c r="B21" s="1" t="s">
        <v>28</v>
      </c>
      <c r="C21" s="1" t="s">
        <v>67</v>
      </c>
      <c r="D21" s="1" t="s">
        <v>68</v>
      </c>
      <c r="E21" s="1" t="s">
        <v>31</v>
      </c>
      <c r="F21" s="2">
        <v>38</v>
      </c>
      <c r="G21" s="3">
        <v>0</v>
      </c>
      <c r="H21" s="3"/>
      <c r="I21" s="2">
        <f t="shared" si="0"/>
        <v>0</v>
      </c>
      <c r="J21" s="2">
        <f t="shared" si="1"/>
        <v>0</v>
      </c>
    </row>
    <row r="22" spans="1:10" ht="54" customHeight="1" x14ac:dyDescent="0.25">
      <c r="A22" s="1" t="s">
        <v>69</v>
      </c>
      <c r="B22" s="1" t="s">
        <v>17</v>
      </c>
      <c r="C22" s="1" t="s">
        <v>70</v>
      </c>
      <c r="D22" s="1" t="s">
        <v>71</v>
      </c>
      <c r="E22" s="1" t="s">
        <v>62</v>
      </c>
      <c r="F22" s="2">
        <v>17</v>
      </c>
      <c r="G22" s="3">
        <v>0</v>
      </c>
      <c r="H22" s="3"/>
      <c r="I22" s="2">
        <f t="shared" si="0"/>
        <v>0</v>
      </c>
      <c r="J22" s="2">
        <f t="shared" si="1"/>
        <v>0</v>
      </c>
    </row>
    <row r="23" spans="1:10" ht="59.45" customHeight="1" x14ac:dyDescent="0.25">
      <c r="A23" s="1" t="s">
        <v>72</v>
      </c>
      <c r="B23" s="1" t="s">
        <v>17</v>
      </c>
      <c r="C23" s="1" t="s">
        <v>73</v>
      </c>
      <c r="D23" s="1" t="s">
        <v>74</v>
      </c>
      <c r="E23" s="1" t="s">
        <v>62</v>
      </c>
      <c r="F23" s="2">
        <v>6</v>
      </c>
      <c r="G23" s="3">
        <v>0</v>
      </c>
      <c r="H23" s="3"/>
      <c r="I23" s="2">
        <f t="shared" si="0"/>
        <v>0</v>
      </c>
      <c r="J23" s="2">
        <f t="shared" si="1"/>
        <v>0</v>
      </c>
    </row>
    <row r="24" spans="1:10" ht="59.45" customHeight="1" x14ac:dyDescent="0.25">
      <c r="A24" s="1" t="s">
        <v>75</v>
      </c>
      <c r="B24" s="1" t="s">
        <v>17</v>
      </c>
      <c r="C24" s="1" t="s">
        <v>76</v>
      </c>
      <c r="D24" s="1" t="s">
        <v>77</v>
      </c>
      <c r="E24" s="1" t="s">
        <v>62</v>
      </c>
      <c r="F24" s="2">
        <v>1</v>
      </c>
      <c r="G24" s="3">
        <v>0</v>
      </c>
      <c r="H24" s="3"/>
      <c r="I24" s="2">
        <f t="shared" si="0"/>
        <v>0</v>
      </c>
      <c r="J24" s="2">
        <f t="shared" si="1"/>
        <v>0</v>
      </c>
    </row>
    <row r="25" spans="1:10" ht="59.45" customHeight="1" x14ac:dyDescent="0.25">
      <c r="A25" s="1" t="s">
        <v>78</v>
      </c>
      <c r="B25" s="1" t="s">
        <v>17</v>
      </c>
      <c r="C25" s="1" t="s">
        <v>79</v>
      </c>
      <c r="D25" s="1" t="s">
        <v>80</v>
      </c>
      <c r="E25" s="1" t="s">
        <v>62</v>
      </c>
      <c r="F25" s="2">
        <v>4</v>
      </c>
      <c r="G25" s="3">
        <v>0</v>
      </c>
      <c r="H25" s="3"/>
      <c r="I25" s="2">
        <f t="shared" si="0"/>
        <v>0</v>
      </c>
      <c r="J25" s="2">
        <f t="shared" si="1"/>
        <v>0</v>
      </c>
    </row>
    <row r="26" spans="1:10" ht="63.4" customHeight="1" x14ac:dyDescent="0.25">
      <c r="A26" s="1" t="s">
        <v>81</v>
      </c>
      <c r="B26" s="1" t="s">
        <v>17</v>
      </c>
      <c r="C26" s="1" t="s">
        <v>82</v>
      </c>
      <c r="D26" s="1" t="s">
        <v>83</v>
      </c>
      <c r="E26" s="1" t="s">
        <v>62</v>
      </c>
      <c r="F26" s="2">
        <v>6</v>
      </c>
      <c r="G26" s="3">
        <v>0</v>
      </c>
      <c r="H26" s="3"/>
      <c r="I26" s="2">
        <f t="shared" si="0"/>
        <v>0</v>
      </c>
      <c r="J26" s="2">
        <f t="shared" si="1"/>
        <v>0</v>
      </c>
    </row>
    <row r="27" spans="1:10" ht="61.7" customHeight="1" x14ac:dyDescent="0.25">
      <c r="A27" s="1" t="s">
        <v>84</v>
      </c>
      <c r="B27" s="1" t="s">
        <v>17</v>
      </c>
      <c r="C27" s="1" t="s">
        <v>85</v>
      </c>
      <c r="D27" s="1" t="s">
        <v>86</v>
      </c>
      <c r="E27" s="1" t="s">
        <v>62</v>
      </c>
      <c r="F27" s="2">
        <v>2</v>
      </c>
      <c r="G27" s="3">
        <v>0</v>
      </c>
      <c r="H27" s="3"/>
      <c r="I27" s="2">
        <f t="shared" si="0"/>
        <v>0</v>
      </c>
      <c r="J27" s="2">
        <f t="shared" si="1"/>
        <v>0</v>
      </c>
    </row>
    <row r="28" spans="1:10" ht="58.15" customHeight="1" x14ac:dyDescent="0.25">
      <c r="A28" s="1" t="s">
        <v>87</v>
      </c>
      <c r="B28" s="1" t="s">
        <v>17</v>
      </c>
      <c r="C28" s="1" t="s">
        <v>88</v>
      </c>
      <c r="D28" s="1" t="s">
        <v>89</v>
      </c>
      <c r="E28" s="1" t="s">
        <v>62</v>
      </c>
      <c r="F28" s="2">
        <v>1</v>
      </c>
      <c r="G28" s="3">
        <v>0</v>
      </c>
      <c r="H28" s="3"/>
      <c r="I28" s="2">
        <f t="shared" si="0"/>
        <v>0</v>
      </c>
      <c r="J28" s="2">
        <f t="shared" si="1"/>
        <v>0</v>
      </c>
    </row>
    <row r="29" spans="1:10" ht="46.9" customHeight="1" x14ac:dyDescent="0.25">
      <c r="A29" s="1" t="s">
        <v>90</v>
      </c>
      <c r="B29" s="1" t="s">
        <v>17</v>
      </c>
      <c r="C29" s="1" t="s">
        <v>91</v>
      </c>
      <c r="D29" s="1" t="s">
        <v>92</v>
      </c>
      <c r="E29" s="1" t="s">
        <v>31</v>
      </c>
      <c r="F29" s="2">
        <v>20</v>
      </c>
      <c r="G29" s="3">
        <v>0</v>
      </c>
      <c r="H29" s="3"/>
      <c r="I29" s="2">
        <f t="shared" si="0"/>
        <v>0</v>
      </c>
      <c r="J29" s="2">
        <f t="shared" si="1"/>
        <v>0</v>
      </c>
    </row>
    <row r="30" spans="1:10" ht="46.9" customHeight="1" x14ac:dyDescent="0.25">
      <c r="A30" s="1" t="s">
        <v>93</v>
      </c>
      <c r="B30" s="1" t="s">
        <v>17</v>
      </c>
      <c r="C30" s="1" t="s">
        <v>94</v>
      </c>
      <c r="D30" s="1" t="s">
        <v>95</v>
      </c>
      <c r="E30" s="1" t="s">
        <v>31</v>
      </c>
      <c r="F30" s="2">
        <v>15.9</v>
      </c>
      <c r="G30" s="3">
        <v>0</v>
      </c>
      <c r="H30" s="3"/>
      <c r="I30" s="2">
        <f t="shared" si="0"/>
        <v>0</v>
      </c>
      <c r="J30" s="2">
        <f t="shared" si="1"/>
        <v>0</v>
      </c>
    </row>
    <row r="31" spans="1:10" x14ac:dyDescent="0.25">
      <c r="A31" s="1" t="s">
        <v>96</v>
      </c>
      <c r="B31" s="1"/>
      <c r="C31" s="1"/>
      <c r="D31" s="1" t="s">
        <v>97</v>
      </c>
    </row>
    <row r="32" spans="1:10" ht="80.650000000000006" customHeight="1" x14ac:dyDescent="0.25">
      <c r="A32" s="1" t="s">
        <v>98</v>
      </c>
      <c r="B32" s="1" t="s">
        <v>28</v>
      </c>
      <c r="C32" s="1" t="s">
        <v>99</v>
      </c>
      <c r="D32" s="1" t="s">
        <v>100</v>
      </c>
      <c r="E32" s="1" t="s">
        <v>31</v>
      </c>
      <c r="F32" s="2">
        <v>132</v>
      </c>
      <c r="G32" s="3">
        <v>0</v>
      </c>
      <c r="H32" s="3"/>
      <c r="I32" s="2">
        <f t="shared" ref="I32:I54" si="2">ROUND(G32*(1 + H32/100),2)</f>
        <v>0</v>
      </c>
      <c r="J32" s="2">
        <f t="shared" ref="J32:J54" si="3">ROUND(F32*I32,2)</f>
        <v>0</v>
      </c>
    </row>
    <row r="33" spans="1:10" ht="80.650000000000006" customHeight="1" x14ac:dyDescent="0.25">
      <c r="A33" s="1" t="s">
        <v>101</v>
      </c>
      <c r="B33" s="1" t="s">
        <v>28</v>
      </c>
      <c r="C33" s="1" t="s">
        <v>102</v>
      </c>
      <c r="D33" s="1" t="s">
        <v>103</v>
      </c>
      <c r="E33" s="1" t="s">
        <v>31</v>
      </c>
      <c r="F33" s="2">
        <v>51</v>
      </c>
      <c r="G33" s="3">
        <v>0</v>
      </c>
      <c r="H33" s="3"/>
      <c r="I33" s="2">
        <f t="shared" si="2"/>
        <v>0</v>
      </c>
      <c r="J33" s="2">
        <f t="shared" si="3"/>
        <v>0</v>
      </c>
    </row>
    <row r="34" spans="1:10" ht="37.35" customHeight="1" x14ac:dyDescent="0.25">
      <c r="A34" s="1" t="s">
        <v>104</v>
      </c>
      <c r="B34" s="1" t="s">
        <v>17</v>
      </c>
      <c r="C34" s="1" t="s">
        <v>105</v>
      </c>
      <c r="D34" s="1" t="s">
        <v>106</v>
      </c>
      <c r="E34" s="1" t="s">
        <v>107</v>
      </c>
      <c r="F34" s="2">
        <v>27</v>
      </c>
      <c r="G34" s="3">
        <v>0</v>
      </c>
      <c r="H34" s="3"/>
      <c r="I34" s="2">
        <f t="shared" si="2"/>
        <v>0</v>
      </c>
      <c r="J34" s="2">
        <f t="shared" si="3"/>
        <v>0</v>
      </c>
    </row>
    <row r="35" spans="1:10" ht="38.25" customHeight="1" x14ac:dyDescent="0.25">
      <c r="A35" s="1" t="s">
        <v>108</v>
      </c>
      <c r="B35" s="1" t="s">
        <v>17</v>
      </c>
      <c r="C35" s="1" t="s">
        <v>109</v>
      </c>
      <c r="D35" s="1" t="s">
        <v>110</v>
      </c>
      <c r="E35" s="1" t="s">
        <v>107</v>
      </c>
      <c r="F35" s="2">
        <v>217.2</v>
      </c>
      <c r="G35" s="3">
        <v>0</v>
      </c>
      <c r="H35" s="3"/>
      <c r="I35" s="2">
        <f t="shared" si="2"/>
        <v>0</v>
      </c>
      <c r="J35" s="2">
        <f t="shared" si="3"/>
        <v>0</v>
      </c>
    </row>
    <row r="36" spans="1:10" ht="37.35" customHeight="1" x14ac:dyDescent="0.25">
      <c r="A36" s="1" t="s">
        <v>111</v>
      </c>
      <c r="B36" s="1" t="s">
        <v>17</v>
      </c>
      <c r="C36" s="1" t="s">
        <v>112</v>
      </c>
      <c r="D36" s="1" t="s">
        <v>113</v>
      </c>
      <c r="E36" s="1" t="s">
        <v>107</v>
      </c>
      <c r="F36" s="2">
        <v>411.2</v>
      </c>
      <c r="G36" s="3">
        <v>0</v>
      </c>
      <c r="H36" s="3"/>
      <c r="I36" s="2">
        <f t="shared" si="2"/>
        <v>0</v>
      </c>
      <c r="J36" s="2">
        <f t="shared" si="3"/>
        <v>0</v>
      </c>
    </row>
    <row r="37" spans="1:10" ht="37.9" customHeight="1" x14ac:dyDescent="0.25">
      <c r="A37" s="1" t="s">
        <v>114</v>
      </c>
      <c r="B37" s="1" t="s">
        <v>17</v>
      </c>
      <c r="C37" s="1" t="s">
        <v>115</v>
      </c>
      <c r="D37" s="1" t="s">
        <v>116</v>
      </c>
      <c r="E37" s="1" t="s">
        <v>107</v>
      </c>
      <c r="F37" s="2">
        <v>77.900000000000006</v>
      </c>
      <c r="G37" s="3">
        <v>0</v>
      </c>
      <c r="H37" s="3"/>
      <c r="I37" s="2">
        <f t="shared" si="2"/>
        <v>0</v>
      </c>
      <c r="J37" s="2">
        <f t="shared" si="3"/>
        <v>0</v>
      </c>
    </row>
    <row r="38" spans="1:10" ht="37.9" customHeight="1" x14ac:dyDescent="0.25">
      <c r="A38" s="1" t="s">
        <v>117</v>
      </c>
      <c r="B38" s="1" t="s">
        <v>17</v>
      </c>
      <c r="C38" s="1" t="s">
        <v>118</v>
      </c>
      <c r="D38" s="1" t="s">
        <v>119</v>
      </c>
      <c r="E38" s="1" t="s">
        <v>107</v>
      </c>
      <c r="F38" s="2">
        <v>514.29999999999995</v>
      </c>
      <c r="G38" s="3">
        <v>0</v>
      </c>
      <c r="H38" s="3"/>
      <c r="I38" s="2">
        <f t="shared" si="2"/>
        <v>0</v>
      </c>
      <c r="J38" s="2">
        <f t="shared" si="3"/>
        <v>0</v>
      </c>
    </row>
    <row r="39" spans="1:10" ht="69.75" customHeight="1" x14ac:dyDescent="0.25">
      <c r="A39" s="1" t="s">
        <v>120</v>
      </c>
      <c r="B39" s="1" t="s">
        <v>17</v>
      </c>
      <c r="C39" s="1" t="s">
        <v>121</v>
      </c>
      <c r="D39" s="1" t="s">
        <v>122</v>
      </c>
      <c r="E39" s="1" t="s">
        <v>26</v>
      </c>
      <c r="F39" s="2">
        <v>158.72</v>
      </c>
      <c r="G39" s="3">
        <v>0</v>
      </c>
      <c r="H39" s="3"/>
      <c r="I39" s="2">
        <f t="shared" si="2"/>
        <v>0</v>
      </c>
      <c r="J39" s="2">
        <f t="shared" si="3"/>
        <v>0</v>
      </c>
    </row>
    <row r="40" spans="1:10" ht="56.65" customHeight="1" x14ac:dyDescent="0.25">
      <c r="A40" s="1" t="s">
        <v>123</v>
      </c>
      <c r="B40" s="1" t="s">
        <v>28</v>
      </c>
      <c r="C40" s="1" t="s">
        <v>124</v>
      </c>
      <c r="D40" s="1" t="s">
        <v>125</v>
      </c>
      <c r="E40" s="1" t="s">
        <v>47</v>
      </c>
      <c r="F40" s="2">
        <v>14.1</v>
      </c>
      <c r="G40" s="3">
        <v>0</v>
      </c>
      <c r="H40" s="3"/>
      <c r="I40" s="2">
        <f t="shared" si="2"/>
        <v>0</v>
      </c>
      <c r="J40" s="2">
        <f t="shared" si="3"/>
        <v>0</v>
      </c>
    </row>
    <row r="41" spans="1:10" ht="38.25" customHeight="1" x14ac:dyDescent="0.25">
      <c r="A41" s="1" t="s">
        <v>126</v>
      </c>
      <c r="B41" s="1" t="s">
        <v>17</v>
      </c>
      <c r="C41" s="1" t="s">
        <v>105</v>
      </c>
      <c r="D41" s="1" t="s">
        <v>127</v>
      </c>
      <c r="E41" s="1" t="s">
        <v>107</v>
      </c>
      <c r="F41" s="2">
        <v>88.1</v>
      </c>
      <c r="G41" s="3">
        <v>0</v>
      </c>
      <c r="H41" s="3"/>
      <c r="I41" s="2">
        <f t="shared" si="2"/>
        <v>0</v>
      </c>
      <c r="J41" s="2">
        <f t="shared" si="3"/>
        <v>0</v>
      </c>
    </row>
    <row r="42" spans="1:10" ht="39.200000000000003" customHeight="1" x14ac:dyDescent="0.25">
      <c r="A42" s="1" t="s">
        <v>128</v>
      </c>
      <c r="B42" s="1" t="s">
        <v>17</v>
      </c>
      <c r="C42" s="1" t="s">
        <v>109</v>
      </c>
      <c r="D42" s="1" t="s">
        <v>129</v>
      </c>
      <c r="E42" s="1" t="s">
        <v>107</v>
      </c>
      <c r="F42" s="2">
        <v>205.9</v>
      </c>
      <c r="G42" s="3">
        <v>0</v>
      </c>
      <c r="H42" s="3"/>
      <c r="I42" s="2">
        <f t="shared" si="2"/>
        <v>0</v>
      </c>
      <c r="J42" s="2">
        <f t="shared" si="3"/>
        <v>0</v>
      </c>
    </row>
    <row r="43" spans="1:10" ht="38.25" customHeight="1" x14ac:dyDescent="0.25">
      <c r="A43" s="1" t="s">
        <v>130</v>
      </c>
      <c r="B43" s="1" t="s">
        <v>17</v>
      </c>
      <c r="C43" s="1" t="s">
        <v>112</v>
      </c>
      <c r="D43" s="1" t="s">
        <v>131</v>
      </c>
      <c r="E43" s="1" t="s">
        <v>107</v>
      </c>
      <c r="F43" s="2">
        <v>1.6</v>
      </c>
      <c r="G43" s="3">
        <v>0</v>
      </c>
      <c r="H43" s="3"/>
      <c r="I43" s="2">
        <f t="shared" si="2"/>
        <v>0</v>
      </c>
      <c r="J43" s="2">
        <f t="shared" si="3"/>
        <v>0</v>
      </c>
    </row>
    <row r="44" spans="1:10" ht="38.65" customHeight="1" x14ac:dyDescent="0.25">
      <c r="A44" s="1" t="s">
        <v>132</v>
      </c>
      <c r="B44" s="1" t="s">
        <v>17</v>
      </c>
      <c r="C44" s="1" t="s">
        <v>115</v>
      </c>
      <c r="D44" s="1" t="s">
        <v>133</v>
      </c>
      <c r="E44" s="1" t="s">
        <v>107</v>
      </c>
      <c r="F44" s="2">
        <v>9.3000000000000007</v>
      </c>
      <c r="G44" s="3">
        <v>0</v>
      </c>
      <c r="H44" s="3"/>
      <c r="I44" s="2">
        <f t="shared" si="2"/>
        <v>0</v>
      </c>
      <c r="J44" s="2">
        <f t="shared" si="3"/>
        <v>0</v>
      </c>
    </row>
    <row r="45" spans="1:10" ht="39.6" customHeight="1" x14ac:dyDescent="0.25">
      <c r="A45" s="1" t="s">
        <v>134</v>
      </c>
      <c r="B45" s="1" t="s">
        <v>17</v>
      </c>
      <c r="C45" s="1" t="s">
        <v>135</v>
      </c>
      <c r="D45" s="1" t="s">
        <v>136</v>
      </c>
      <c r="E45" s="1" t="s">
        <v>107</v>
      </c>
      <c r="F45" s="2">
        <v>135.9</v>
      </c>
      <c r="G45" s="3">
        <v>0</v>
      </c>
      <c r="H45" s="3"/>
      <c r="I45" s="2">
        <f t="shared" si="2"/>
        <v>0</v>
      </c>
      <c r="J45" s="2">
        <f t="shared" si="3"/>
        <v>0</v>
      </c>
    </row>
    <row r="46" spans="1:10" ht="38.65" customHeight="1" x14ac:dyDescent="0.25">
      <c r="A46" s="1" t="s">
        <v>137</v>
      </c>
      <c r="B46" s="1" t="s">
        <v>17</v>
      </c>
      <c r="C46" s="1" t="s">
        <v>118</v>
      </c>
      <c r="D46" s="1" t="s">
        <v>138</v>
      </c>
      <c r="E46" s="1" t="s">
        <v>107</v>
      </c>
      <c r="F46" s="2">
        <v>241.4</v>
      </c>
      <c r="G46" s="3">
        <v>0</v>
      </c>
      <c r="H46" s="3"/>
      <c r="I46" s="2">
        <f t="shared" si="2"/>
        <v>0</v>
      </c>
      <c r="J46" s="2">
        <f t="shared" si="3"/>
        <v>0</v>
      </c>
    </row>
    <row r="47" spans="1:10" ht="69.75" customHeight="1" x14ac:dyDescent="0.25">
      <c r="A47" s="1" t="s">
        <v>139</v>
      </c>
      <c r="B47" s="1" t="s">
        <v>17</v>
      </c>
      <c r="C47" s="1" t="s">
        <v>121</v>
      </c>
      <c r="D47" s="1" t="s">
        <v>122</v>
      </c>
      <c r="E47" s="1" t="s">
        <v>26</v>
      </c>
      <c r="F47" s="2">
        <v>96.76</v>
      </c>
      <c r="G47" s="3">
        <v>0</v>
      </c>
      <c r="H47" s="3"/>
      <c r="I47" s="2">
        <f t="shared" si="2"/>
        <v>0</v>
      </c>
      <c r="J47" s="2">
        <f t="shared" si="3"/>
        <v>0</v>
      </c>
    </row>
    <row r="48" spans="1:10" ht="57.6" customHeight="1" x14ac:dyDescent="0.25">
      <c r="A48" s="1" t="s">
        <v>140</v>
      </c>
      <c r="B48" s="1" t="s">
        <v>28</v>
      </c>
      <c r="C48" s="1" t="s">
        <v>124</v>
      </c>
      <c r="D48" s="1" t="s">
        <v>141</v>
      </c>
      <c r="E48" s="1" t="s">
        <v>47</v>
      </c>
      <c r="F48" s="2">
        <v>9.57</v>
      </c>
      <c r="G48" s="3">
        <v>0</v>
      </c>
      <c r="H48" s="3"/>
      <c r="I48" s="2">
        <f t="shared" si="2"/>
        <v>0</v>
      </c>
      <c r="J48" s="2">
        <f t="shared" si="3"/>
        <v>0</v>
      </c>
    </row>
    <row r="49" spans="1:10" ht="51.4" customHeight="1" x14ac:dyDescent="0.25">
      <c r="A49" s="1" t="s">
        <v>142</v>
      </c>
      <c r="B49" s="1" t="s">
        <v>17</v>
      </c>
      <c r="C49" s="1" t="s">
        <v>143</v>
      </c>
      <c r="D49" s="1" t="s">
        <v>144</v>
      </c>
      <c r="E49" s="1" t="s">
        <v>107</v>
      </c>
      <c r="F49" s="2">
        <v>176.5</v>
      </c>
      <c r="G49" s="3">
        <v>0</v>
      </c>
      <c r="H49" s="3"/>
      <c r="I49" s="2">
        <f t="shared" si="2"/>
        <v>0</v>
      </c>
      <c r="J49" s="2">
        <f t="shared" si="3"/>
        <v>0</v>
      </c>
    </row>
    <row r="50" spans="1:10" ht="62.65" customHeight="1" x14ac:dyDescent="0.25">
      <c r="A50" s="1" t="s">
        <v>145</v>
      </c>
      <c r="B50" s="1" t="s">
        <v>17</v>
      </c>
      <c r="C50" s="1" t="s">
        <v>146</v>
      </c>
      <c r="D50" s="1" t="s">
        <v>147</v>
      </c>
      <c r="E50" s="1" t="s">
        <v>26</v>
      </c>
      <c r="F50" s="2">
        <v>15.37</v>
      </c>
      <c r="G50" s="3">
        <v>0</v>
      </c>
      <c r="H50" s="3"/>
      <c r="I50" s="2">
        <f t="shared" si="2"/>
        <v>0</v>
      </c>
      <c r="J50" s="2">
        <f t="shared" si="3"/>
        <v>0</v>
      </c>
    </row>
    <row r="51" spans="1:10" ht="45.95" customHeight="1" x14ac:dyDescent="0.25">
      <c r="A51" s="1" t="s">
        <v>148</v>
      </c>
      <c r="B51" s="1" t="s">
        <v>28</v>
      </c>
      <c r="C51" s="1" t="s">
        <v>149</v>
      </c>
      <c r="D51" s="1" t="s">
        <v>150</v>
      </c>
      <c r="E51" s="1" t="s">
        <v>47</v>
      </c>
      <c r="F51" s="2">
        <v>1.84</v>
      </c>
      <c r="G51" s="3">
        <v>0</v>
      </c>
      <c r="H51" s="3"/>
      <c r="I51" s="2">
        <f t="shared" si="2"/>
        <v>0</v>
      </c>
      <c r="J51" s="2">
        <f t="shared" si="3"/>
        <v>0</v>
      </c>
    </row>
    <row r="52" spans="1:10" ht="54.4" customHeight="1" x14ac:dyDescent="0.25">
      <c r="A52" s="1" t="s">
        <v>151</v>
      </c>
      <c r="B52" s="1" t="s">
        <v>17</v>
      </c>
      <c r="C52" s="1" t="s">
        <v>152</v>
      </c>
      <c r="D52" s="1" t="s">
        <v>153</v>
      </c>
      <c r="E52" s="1" t="s">
        <v>107</v>
      </c>
      <c r="F52" s="2">
        <v>7.2</v>
      </c>
      <c r="G52" s="3">
        <v>0</v>
      </c>
      <c r="H52" s="3"/>
      <c r="I52" s="2">
        <f t="shared" si="2"/>
        <v>0</v>
      </c>
      <c r="J52" s="2">
        <f t="shared" si="3"/>
        <v>0</v>
      </c>
    </row>
    <row r="53" spans="1:10" ht="54.95" customHeight="1" x14ac:dyDescent="0.25">
      <c r="A53" s="1" t="s">
        <v>154</v>
      </c>
      <c r="B53" s="1" t="s">
        <v>17</v>
      </c>
      <c r="C53" s="1" t="s">
        <v>155</v>
      </c>
      <c r="D53" s="1" t="s">
        <v>156</v>
      </c>
      <c r="E53" s="1" t="s">
        <v>26</v>
      </c>
      <c r="F53" s="2">
        <v>4.05</v>
      </c>
      <c r="G53" s="3">
        <v>0</v>
      </c>
      <c r="H53" s="3"/>
      <c r="I53" s="2">
        <f t="shared" si="2"/>
        <v>0</v>
      </c>
      <c r="J53" s="2">
        <f t="shared" si="3"/>
        <v>0</v>
      </c>
    </row>
    <row r="54" spans="1:10" ht="47.65" customHeight="1" x14ac:dyDescent="0.25">
      <c r="A54" s="1" t="s">
        <v>157</v>
      </c>
      <c r="B54" s="1" t="s">
        <v>17</v>
      </c>
      <c r="C54" s="1" t="s">
        <v>158</v>
      </c>
      <c r="D54" s="1" t="s">
        <v>159</v>
      </c>
      <c r="E54" s="1" t="s">
        <v>47</v>
      </c>
      <c r="F54" s="2">
        <v>0.4</v>
      </c>
      <c r="G54" s="3">
        <v>0</v>
      </c>
      <c r="H54" s="3"/>
      <c r="I54" s="2">
        <f t="shared" si="2"/>
        <v>0</v>
      </c>
      <c r="J54" s="2">
        <f t="shared" si="3"/>
        <v>0</v>
      </c>
    </row>
    <row r="55" spans="1:10" x14ac:dyDescent="0.25">
      <c r="A55" s="1" t="s">
        <v>160</v>
      </c>
      <c r="B55" s="1"/>
      <c r="C55" s="1"/>
      <c r="D55" s="1" t="s">
        <v>161</v>
      </c>
    </row>
    <row r="56" spans="1:10" ht="42.75" customHeight="1" x14ac:dyDescent="0.25">
      <c r="A56" s="1" t="s">
        <v>162</v>
      </c>
      <c r="B56" s="1" t="s">
        <v>28</v>
      </c>
      <c r="C56" s="1" t="s">
        <v>163</v>
      </c>
      <c r="D56" s="1" t="s">
        <v>164</v>
      </c>
      <c r="E56" s="1" t="s">
        <v>47</v>
      </c>
      <c r="F56" s="2">
        <v>68.94</v>
      </c>
      <c r="G56" s="3">
        <v>0</v>
      </c>
      <c r="H56" s="3"/>
      <c r="I56" s="2">
        <f>ROUND(G56*(1 + H56/100),2)</f>
        <v>0</v>
      </c>
      <c r="J56" s="2">
        <f>ROUND(F56*I56,2)</f>
        <v>0</v>
      </c>
    </row>
    <row r="57" spans="1:10" ht="107.1" customHeight="1" x14ac:dyDescent="0.25">
      <c r="A57" s="1" t="s">
        <v>165</v>
      </c>
      <c r="B57" s="1" t="s">
        <v>28</v>
      </c>
      <c r="C57" s="1" t="s">
        <v>166</v>
      </c>
      <c r="D57" s="1" t="s">
        <v>167</v>
      </c>
      <c r="E57" s="1" t="s">
        <v>26</v>
      </c>
      <c r="F57" s="2">
        <v>489.38</v>
      </c>
      <c r="G57" s="3">
        <v>0</v>
      </c>
      <c r="H57" s="3"/>
      <c r="I57" s="2">
        <f>ROUND(G57*(1 + H57/100),2)</f>
        <v>0</v>
      </c>
      <c r="J57" s="2">
        <f>ROUND(F57*I57,2)</f>
        <v>0</v>
      </c>
    </row>
    <row r="58" spans="1:10" ht="118.35" customHeight="1" x14ac:dyDescent="0.25">
      <c r="A58" s="1" t="s">
        <v>168</v>
      </c>
      <c r="B58" s="1" t="s">
        <v>28</v>
      </c>
      <c r="C58" s="1" t="s">
        <v>169</v>
      </c>
      <c r="D58" s="1" t="s">
        <v>170</v>
      </c>
      <c r="E58" s="1" t="s">
        <v>171</v>
      </c>
      <c r="F58" s="2">
        <v>1</v>
      </c>
      <c r="G58" s="3">
        <v>0</v>
      </c>
      <c r="H58" s="3"/>
      <c r="I58" s="2">
        <f>ROUND(G58*(1 + H58/100),2)</f>
        <v>0</v>
      </c>
      <c r="J58" s="2">
        <f>ROUND(F58*I58,2)</f>
        <v>0</v>
      </c>
    </row>
    <row r="59" spans="1:10" ht="49.5" customHeight="1" x14ac:dyDescent="0.25">
      <c r="A59" s="1" t="s">
        <v>172</v>
      </c>
      <c r="B59" s="1" t="s">
        <v>28</v>
      </c>
      <c r="C59" s="1" t="s">
        <v>173</v>
      </c>
      <c r="D59" s="1" t="s">
        <v>174</v>
      </c>
      <c r="E59" s="1" t="s">
        <v>26</v>
      </c>
      <c r="F59" s="2">
        <v>369.45</v>
      </c>
      <c r="G59" s="3">
        <v>0</v>
      </c>
      <c r="H59" s="3"/>
      <c r="I59" s="2">
        <f>ROUND(G59*(1 + H59/100),2)</f>
        <v>0</v>
      </c>
      <c r="J59" s="2">
        <f>ROUND(F59*I59,2)</f>
        <v>0</v>
      </c>
    </row>
    <row r="60" spans="1:10" ht="57.6" customHeight="1" x14ac:dyDescent="0.25">
      <c r="A60" s="1" t="s">
        <v>175</v>
      </c>
      <c r="B60" s="1" t="s">
        <v>28</v>
      </c>
      <c r="C60" s="1" t="s">
        <v>176</v>
      </c>
      <c r="D60" s="1" t="s">
        <v>177</v>
      </c>
      <c r="E60" s="1" t="s">
        <v>62</v>
      </c>
      <c r="F60" s="2">
        <v>1</v>
      </c>
      <c r="G60" s="3">
        <v>0</v>
      </c>
      <c r="H60" s="3"/>
      <c r="I60" s="2">
        <f>ROUND(G60*(1 + H60/100),2)</f>
        <v>0</v>
      </c>
      <c r="J60" s="2">
        <f>ROUND(F60*I60,2)</f>
        <v>0</v>
      </c>
    </row>
    <row r="61" spans="1:10" x14ac:dyDescent="0.25">
      <c r="A61" s="1" t="s">
        <v>178</v>
      </c>
      <c r="B61" s="1"/>
      <c r="C61" s="1"/>
      <c r="D61" s="1" t="s">
        <v>179</v>
      </c>
    </row>
    <row r="62" spans="1:10" ht="95.85" customHeight="1" x14ac:dyDescent="0.25">
      <c r="A62" s="1" t="s">
        <v>180</v>
      </c>
      <c r="B62" s="1" t="s">
        <v>17</v>
      </c>
      <c r="C62" s="1" t="s">
        <v>181</v>
      </c>
      <c r="D62" s="1" t="s">
        <v>182</v>
      </c>
      <c r="E62" s="1" t="s">
        <v>31</v>
      </c>
      <c r="F62" s="2">
        <v>20.49</v>
      </c>
      <c r="G62" s="3">
        <v>0</v>
      </c>
      <c r="H62" s="3"/>
      <c r="I62" s="2">
        <f>ROUND(G62*(1 + H62/100),2)</f>
        <v>0</v>
      </c>
      <c r="J62" s="2">
        <f>ROUND(F62*I62,2)</f>
        <v>0</v>
      </c>
    </row>
    <row r="63" spans="1:10" x14ac:dyDescent="0.25">
      <c r="A63" s="1" t="s">
        <v>183</v>
      </c>
      <c r="B63" s="1" t="s">
        <v>17</v>
      </c>
      <c r="C63" s="1" t="s">
        <v>184</v>
      </c>
      <c r="D63" s="1" t="s">
        <v>185</v>
      </c>
      <c r="E63" s="1" t="s">
        <v>26</v>
      </c>
      <c r="F63" s="2">
        <v>15.46</v>
      </c>
      <c r="G63" s="3">
        <v>0</v>
      </c>
      <c r="H63" s="3"/>
      <c r="I63" s="2">
        <f>ROUND(G63*(1 + H63/100),2)</f>
        <v>0</v>
      </c>
      <c r="J63" s="2">
        <f>ROUND(F63*I63,2)</f>
        <v>0</v>
      </c>
    </row>
    <row r="64" spans="1:10" ht="22.9" customHeight="1" x14ac:dyDescent="0.25">
      <c r="A64" s="1" t="s">
        <v>186</v>
      </c>
      <c r="B64" s="1" t="s">
        <v>28</v>
      </c>
      <c r="C64" s="1" t="s">
        <v>187</v>
      </c>
      <c r="D64" s="1" t="s">
        <v>188</v>
      </c>
      <c r="E64" s="1" t="s">
        <v>26</v>
      </c>
      <c r="F64" s="2">
        <v>15.46</v>
      </c>
      <c r="G64" s="3">
        <v>0</v>
      </c>
      <c r="H64" s="3"/>
      <c r="I64" s="2">
        <f>ROUND(G64*(1 + H64/100),2)</f>
        <v>0</v>
      </c>
      <c r="J64" s="2">
        <f>ROUND(F64*I64,2)</f>
        <v>0</v>
      </c>
    </row>
    <row r="65" spans="1:10" ht="34.700000000000003" customHeight="1" x14ac:dyDescent="0.25">
      <c r="A65" s="1" t="s">
        <v>189</v>
      </c>
      <c r="B65" s="1" t="s">
        <v>17</v>
      </c>
      <c r="C65" s="1" t="s">
        <v>190</v>
      </c>
      <c r="D65" s="1" t="s">
        <v>191</v>
      </c>
      <c r="E65" s="1" t="s">
        <v>26</v>
      </c>
      <c r="F65" s="2">
        <v>31.09</v>
      </c>
      <c r="G65" s="3">
        <v>0</v>
      </c>
      <c r="H65" s="3"/>
      <c r="I65" s="2">
        <f>ROUND(G65*(1 + H65/100),2)</f>
        <v>0</v>
      </c>
      <c r="J65" s="2">
        <f>ROUND(F65*I65,2)</f>
        <v>0</v>
      </c>
    </row>
    <row r="66" spans="1:10" x14ac:dyDescent="0.25">
      <c r="A66" s="1" t="s">
        <v>192</v>
      </c>
      <c r="B66" s="1"/>
      <c r="C66" s="1"/>
      <c r="D66" s="1" t="s">
        <v>193</v>
      </c>
    </row>
    <row r="67" spans="1:10" ht="38.25" customHeight="1" x14ac:dyDescent="0.25">
      <c r="A67" s="1" t="s">
        <v>194</v>
      </c>
      <c r="B67" s="1" t="s">
        <v>17</v>
      </c>
      <c r="C67" s="1" t="s">
        <v>195</v>
      </c>
      <c r="D67" s="1" t="s">
        <v>196</v>
      </c>
      <c r="E67" s="1" t="s">
        <v>197</v>
      </c>
      <c r="F67" s="2">
        <v>50.39</v>
      </c>
      <c r="G67" s="3">
        <v>0</v>
      </c>
      <c r="H67" s="3"/>
      <c r="I67" s="2">
        <f>ROUND(G67*(1 + H67/100),2)</f>
        <v>0</v>
      </c>
      <c r="J67" s="2">
        <f>ROUND(F67*I67,2)</f>
        <v>0</v>
      </c>
    </row>
    <row r="68" spans="1:10" ht="47.25" customHeight="1" x14ac:dyDescent="0.25">
      <c r="A68" s="1" t="s">
        <v>198</v>
      </c>
      <c r="B68" s="1" t="s">
        <v>17</v>
      </c>
      <c r="C68" s="1" t="s">
        <v>199</v>
      </c>
      <c r="D68" s="1" t="s">
        <v>200</v>
      </c>
      <c r="E68" s="1" t="s">
        <v>26</v>
      </c>
      <c r="F68" s="2">
        <v>50.39</v>
      </c>
      <c r="G68" s="3">
        <v>0</v>
      </c>
      <c r="H68" s="3"/>
      <c r="I68" s="2">
        <f>ROUND(G68*(1 + H68/100),2)</f>
        <v>0</v>
      </c>
      <c r="J68" s="2">
        <f>ROUND(F68*I68,2)</f>
        <v>0</v>
      </c>
    </row>
    <row r="69" spans="1:10" ht="31.9" customHeight="1" x14ac:dyDescent="0.25">
      <c r="A69" s="1" t="s">
        <v>201</v>
      </c>
      <c r="B69" s="1" t="s">
        <v>17</v>
      </c>
      <c r="C69" s="1" t="s">
        <v>195</v>
      </c>
      <c r="D69" s="1" t="s">
        <v>202</v>
      </c>
      <c r="E69" s="1" t="s">
        <v>197</v>
      </c>
      <c r="F69" s="2">
        <v>55.33</v>
      </c>
      <c r="G69" s="3">
        <v>0</v>
      </c>
      <c r="H69" s="3"/>
      <c r="I69" s="2">
        <f>ROUND(G69*(1 + H69/100),2)</f>
        <v>0</v>
      </c>
      <c r="J69" s="2">
        <f>ROUND(F69*I69,2)</f>
        <v>0</v>
      </c>
    </row>
    <row r="70" spans="1:10" ht="40.9" customHeight="1" x14ac:dyDescent="0.25">
      <c r="A70" s="1" t="s">
        <v>203</v>
      </c>
      <c r="B70" s="1" t="s">
        <v>17</v>
      </c>
      <c r="C70" s="1" t="s">
        <v>199</v>
      </c>
      <c r="D70" s="1" t="s">
        <v>204</v>
      </c>
      <c r="E70" s="1" t="s">
        <v>26</v>
      </c>
      <c r="F70" s="2">
        <v>55.33</v>
      </c>
      <c r="G70" s="3">
        <v>0</v>
      </c>
      <c r="H70" s="3"/>
      <c r="I70" s="2">
        <f>ROUND(G70*(1 + H70/100),2)</f>
        <v>0</v>
      </c>
      <c r="J70" s="2">
        <f>ROUND(F70*I70,2)</f>
        <v>0</v>
      </c>
    </row>
    <row r="71" spans="1:10" x14ac:dyDescent="0.25">
      <c r="A71" s="1"/>
      <c r="B71" s="1"/>
      <c r="C71" s="1"/>
      <c r="D71" s="1"/>
      <c r="E71" s="1"/>
      <c r="F71" s="1"/>
      <c r="G71" s="1"/>
      <c r="H71" s="1"/>
      <c r="I71" s="1" t="s">
        <v>205</v>
      </c>
      <c r="J71" s="2">
        <f>ROUND(SUM(J5:J70),2)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David Janowsky</cp:lastModifiedBy>
  <dcterms:created xsi:type="dcterms:W3CDTF">2025-12-17T09:37:09Z</dcterms:created>
  <dcterms:modified xsi:type="dcterms:W3CDTF">2025-12-17T12:41:47Z</dcterms:modified>
</cp:coreProperties>
</file>